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xiaosa</author>
  </authors>
  <commentList>
    <comment ref="A6" authorId="0">
      <text>
        <r>
          <rPr>
            <b/>
            <sz val="9"/>
            <rFont val="宋体"/>
            <charset val="134"/>
          </rPr>
          <t>xiaosa:</t>
        </r>
        <r>
          <rPr>
            <sz val="9"/>
            <rFont val="宋体"/>
            <charset val="134"/>
          </rPr>
          <t xml:space="preserve">
需对应金蝶系统查询物资编码</t>
        </r>
      </text>
    </comment>
    <comment ref="B15" authorId="0">
      <text>
        <r>
          <rPr>
            <b/>
            <sz val="9"/>
            <rFont val="宋体"/>
            <charset val="134"/>
          </rPr>
          <t>xiaosa:</t>
        </r>
        <r>
          <rPr>
            <sz val="9"/>
            <rFont val="宋体"/>
            <charset val="134"/>
          </rPr>
          <t xml:space="preserve">
核实一下，仅考虑了柱子面砖，柱子侧面考虑的砂浆抹面。</t>
        </r>
      </text>
    </comment>
  </commentList>
</comments>
</file>

<file path=xl/sharedStrings.xml><?xml version="1.0" encoding="utf-8"?>
<sst xmlns="http://schemas.openxmlformats.org/spreadsheetml/2006/main" count="75" uniqueCount="62">
  <si>
    <t>附件3</t>
  </si>
  <si>
    <r>
      <rPr>
        <u/>
        <sz val="12"/>
        <color indexed="8"/>
        <rFont val="华文中宋"/>
        <charset val="134"/>
      </rPr>
      <t xml:space="preserve">        </t>
    </r>
    <r>
      <rPr>
        <sz val="12"/>
        <color indexed="8"/>
        <rFont val="华文中宋"/>
        <charset val="134"/>
      </rPr>
      <t>公司</t>
    </r>
    <r>
      <rPr>
        <u/>
        <sz val="12"/>
        <color indexed="8"/>
        <rFont val="华文中宋"/>
        <charset val="134"/>
      </rPr>
      <t xml:space="preserve">        </t>
    </r>
    <r>
      <rPr>
        <sz val="12"/>
        <color indexed="8"/>
        <rFont val="华文中宋"/>
        <charset val="134"/>
      </rPr>
      <t>月度物资申购（采购）计划表</t>
    </r>
  </si>
  <si>
    <t>编制单位：质检中心</t>
  </si>
  <si>
    <t>计划编号：</t>
  </si>
  <si>
    <t>编制日期：</t>
  </si>
  <si>
    <t>2026.03.16</t>
  </si>
  <si>
    <r>
      <rPr>
        <sz val="12"/>
        <color rgb="FF000000"/>
        <rFont val="Calibri"/>
        <charset val="134"/>
      </rPr>
      <t>Барааны код</t>
    </r>
    <r>
      <rPr>
        <sz val="12"/>
        <color indexed="8"/>
        <rFont val="仿宋"/>
        <charset val="134"/>
      </rPr>
      <t>物资编码</t>
    </r>
  </si>
  <si>
    <r>
      <rPr>
        <sz val="12"/>
        <color rgb="FF000000"/>
        <rFont val="Calibri"/>
        <charset val="134"/>
      </rPr>
      <t>Барааны нэр</t>
    </r>
    <r>
      <rPr>
        <sz val="12"/>
        <color indexed="8"/>
        <rFont val="仿宋"/>
        <charset val="134"/>
      </rPr>
      <t>物资名称</t>
    </r>
  </si>
  <si>
    <r>
      <rPr>
        <sz val="12"/>
        <color rgb="FF000000"/>
        <rFont val="Calibri"/>
        <charset val="134"/>
      </rPr>
      <t>Хэмжээ стандарт</t>
    </r>
    <r>
      <rPr>
        <sz val="12"/>
        <color indexed="8"/>
        <rFont val="仿宋"/>
        <charset val="134"/>
      </rPr>
      <t>规格型号</t>
    </r>
  </si>
  <si>
    <r>
      <rPr>
        <sz val="12"/>
        <color rgb="FF000000"/>
        <rFont val="Calibri"/>
        <charset val="134"/>
      </rPr>
      <t xml:space="preserve">Хэмжих нэгж    </t>
    </r>
    <r>
      <rPr>
        <sz val="12"/>
        <color indexed="8"/>
        <rFont val="仿宋"/>
        <charset val="134"/>
      </rPr>
      <t>计量单位</t>
    </r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</si>
  <si>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</si>
  <si>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</si>
  <si>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</si>
  <si>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</si>
  <si>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</si>
  <si>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</si>
  <si>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</si>
  <si>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</si>
  <si>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</si>
  <si>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</si>
  <si>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r>
      <rPr>
        <sz val="12"/>
        <color rgb="FF000000"/>
        <rFont val="Calibri"/>
        <charset val="134"/>
      </rPr>
      <t xml:space="preserve">Тайлбар </t>
    </r>
    <r>
      <rPr>
        <sz val="12"/>
        <color indexed="8"/>
        <rFont val="仿宋"/>
        <charset val="134"/>
      </rPr>
      <t>备注</t>
    </r>
  </si>
  <si>
    <r>
      <rPr>
        <sz val="12"/>
        <color rgb="FF000000"/>
        <rFont val="Calibri"/>
        <charset val="134"/>
      </rPr>
      <t xml:space="preserve">Нийт    </t>
    </r>
    <r>
      <rPr>
        <sz val="12"/>
        <color indexed="8"/>
        <rFont val="仿宋"/>
        <charset val="134"/>
      </rPr>
      <t>合计</t>
    </r>
  </si>
  <si>
    <t>国内采购数量</t>
  </si>
  <si>
    <t>境外自采数量</t>
  </si>
  <si>
    <t>Дотор тааз – гипсэн хавтан 室内吊顶-石膏板</t>
  </si>
  <si>
    <t>1200×2400×9.5мм/ширхэг, галд тэсвэртэй ба усанд тэсвэртэй гипсэн хавтан 1200×2400×9.5mm/块，耐火 + 耐水石膏板（H+S 型）。</t>
  </si>
  <si>
    <t xml:space="preserve"> 块</t>
  </si>
  <si>
    <t>2026.4.25</t>
  </si>
  <si>
    <r>
      <rPr>
        <sz val="11"/>
        <color theme="1"/>
        <rFont val="等线"/>
        <charset val="134"/>
      </rPr>
      <t>Дотор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тааз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–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халуун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цайрдсан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х</t>
    </r>
    <r>
      <rPr>
        <sz val="11"/>
        <color theme="1"/>
        <rFont val="等线"/>
        <charset val="134"/>
      </rPr>
      <t>ө</t>
    </r>
    <r>
      <rPr>
        <sz val="11"/>
        <color theme="1"/>
        <rFont val="等线"/>
        <charset val="134"/>
      </rPr>
      <t>нг</t>
    </r>
    <r>
      <rPr>
        <sz val="11"/>
        <color theme="1"/>
        <rFont val="等线"/>
        <charset val="134"/>
      </rPr>
      <t>ө</t>
    </r>
    <r>
      <rPr>
        <sz val="11"/>
        <color theme="1"/>
        <rFont val="等线"/>
        <charset val="134"/>
      </rPr>
      <t>н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ган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каркас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  <scheme val="minor"/>
      </rPr>
      <t>室内吊顶-热镀锌轻钢龙骨</t>
    </r>
  </si>
  <si>
    <r>
      <rPr>
        <sz val="11"/>
        <color theme="1"/>
        <rFont val="等线"/>
        <charset val="134"/>
      </rPr>
      <t>Олон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улсын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стандарт</t>
    </r>
    <r>
      <rPr>
        <sz val="11"/>
        <color theme="1"/>
        <rFont val="Calibri"/>
        <charset val="134"/>
      </rPr>
      <t xml:space="preserve"> 38 </t>
    </r>
    <r>
      <rPr>
        <sz val="11"/>
        <color theme="1"/>
        <rFont val="等线"/>
        <charset val="134"/>
      </rPr>
      <t>гол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каркас</t>
    </r>
    <r>
      <rPr>
        <sz val="11"/>
        <color theme="1"/>
        <rFont val="Calibri"/>
        <charset val="134"/>
      </rPr>
      <t xml:space="preserve">, </t>
    </r>
    <r>
      <rPr>
        <sz val="11"/>
        <color theme="1"/>
        <rFont val="等线"/>
        <charset val="134"/>
      </rPr>
      <t>гол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ган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каркасын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зай</t>
    </r>
    <r>
      <rPr>
        <sz val="11"/>
        <color theme="1"/>
        <rFont val="Calibri"/>
        <charset val="134"/>
      </rPr>
      <t xml:space="preserve"> 900 </t>
    </r>
    <r>
      <rPr>
        <sz val="11"/>
        <color theme="1"/>
        <rFont val="等线"/>
        <charset val="134"/>
      </rPr>
      <t>мм</t>
    </r>
    <r>
      <rPr>
        <sz val="11"/>
        <color theme="1"/>
        <rFont val="Calibri"/>
        <charset val="134"/>
      </rPr>
      <t>-</t>
    </r>
    <r>
      <rPr>
        <sz val="11"/>
        <color theme="1"/>
        <rFont val="等线"/>
        <charset val="134"/>
      </rPr>
      <t>ээр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</rPr>
      <t>тооцно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等线"/>
        <charset val="134"/>
        <scheme val="minor"/>
      </rPr>
      <t>国标 38 主骨，主龙骨间距按900mm计算</t>
    </r>
  </si>
  <si>
    <t>m</t>
  </si>
  <si>
    <t>Дотор тааз – халуун цайрдсан хөнгөн ган каркас室内吊顶-热镀锌轻钢龙骨</t>
  </si>
  <si>
    <t>Олон улсын стандарт 50 туслах каркас, гол ган каркасын зай 400 мм-ээр тооцно 国标 50副骨，副龙骨间距按400mm计算</t>
  </si>
  <si>
    <t>Дотор тааз – дүүжин саваа 室内吊顶-吊杆</t>
  </si>
  <si>
    <t>Зай 900×900 мм-ээр байрлуулна → 1.2 ширхэг/м²-аар тооцно 间距 900×900 布置 → 按1.2 根 /㎡</t>
  </si>
  <si>
    <t>根</t>
  </si>
  <si>
    <r>
      <rPr>
        <b/>
        <sz val="11"/>
        <color rgb="FFFF0000"/>
        <rFont val="Calibri"/>
        <charset val="204"/>
      </rPr>
      <t>Хамт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ашиглах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жижиг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эд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анги</t>
    </r>
    <r>
      <rPr>
        <b/>
        <sz val="11"/>
        <color rgb="FFFF0000"/>
        <rFont val="Calibri"/>
        <charset val="134"/>
      </rPr>
      <t xml:space="preserve">: </t>
    </r>
    <r>
      <rPr>
        <b/>
        <sz val="11"/>
        <color rgb="FFFF0000"/>
        <rFont val="Calibri"/>
        <charset val="204"/>
      </rPr>
      <t>тэлэлттэй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эрэг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1"/>
      </rPr>
      <t>–</t>
    </r>
    <r>
      <rPr>
        <b/>
        <sz val="11"/>
        <color rgb="FFFF0000"/>
        <rFont val="Calibri"/>
        <charset val="134"/>
      </rPr>
      <t xml:space="preserve"> 110 </t>
    </r>
    <r>
      <rPr>
        <b/>
        <sz val="11"/>
        <color rgb="FFFF0000"/>
        <rFont val="Calibri"/>
        <charset val="204"/>
      </rPr>
      <t>багц</t>
    </r>
    <r>
      <rPr>
        <b/>
        <sz val="11"/>
        <color rgb="FFFF0000"/>
        <rFont val="Calibri"/>
        <charset val="134"/>
      </rPr>
      <t xml:space="preserve">; </t>
    </r>
    <r>
      <rPr>
        <b/>
        <sz val="11"/>
        <color rgb="FFFF0000"/>
        <rFont val="Calibri"/>
        <charset val="204"/>
      </rPr>
      <t>гол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дүүжин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эд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анги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1"/>
      </rPr>
      <t>–</t>
    </r>
    <r>
      <rPr>
        <b/>
        <sz val="11"/>
        <color rgb="FFFF0000"/>
        <rFont val="Calibri"/>
        <charset val="134"/>
      </rPr>
      <t xml:space="preserve"> 110 </t>
    </r>
    <r>
      <rPr>
        <b/>
        <sz val="11"/>
        <color rgb="FFFF0000"/>
        <rFont val="Calibri"/>
        <charset val="204"/>
      </rPr>
      <t>багц</t>
    </r>
    <r>
      <rPr>
        <b/>
        <sz val="11"/>
        <color rgb="FFFF0000"/>
        <rFont val="Calibri"/>
        <charset val="134"/>
      </rPr>
      <t xml:space="preserve">; 50 </t>
    </r>
    <r>
      <rPr>
        <b/>
        <sz val="11"/>
        <color rgb="FFFF0000"/>
        <rFont val="Calibri"/>
        <charset val="204"/>
      </rPr>
      <t>туслах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каркас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204"/>
      </rPr>
      <t>өлгөгч</t>
    </r>
    <r>
      <rPr>
        <b/>
        <sz val="11"/>
        <color rgb="FFFF0000"/>
        <rFont val="Calibri"/>
        <charset val="134"/>
      </rPr>
      <t xml:space="preserve"> </t>
    </r>
    <r>
      <rPr>
        <b/>
        <sz val="11"/>
        <color rgb="FFFF0000"/>
        <rFont val="Calibri"/>
        <charset val="1"/>
      </rPr>
      <t>–</t>
    </r>
    <r>
      <rPr>
        <b/>
        <sz val="11"/>
        <color rgb="FFFF0000"/>
        <rFont val="Calibri"/>
        <charset val="134"/>
      </rPr>
      <t xml:space="preserve"> 255 </t>
    </r>
    <r>
      <rPr>
        <b/>
        <sz val="11"/>
        <color rgb="FFFF0000"/>
        <rFont val="Calibri"/>
        <charset val="204"/>
      </rPr>
      <t>багц</t>
    </r>
    <r>
      <rPr>
        <b/>
        <sz val="11"/>
        <color rgb="FFFF0000"/>
        <rFont val="黑体"/>
        <charset val="134"/>
      </rPr>
      <t xml:space="preserve"> 配套小件：膨胀螺丝：110 套；主吊件：110 套；50副骨挂件255套</t>
    </r>
  </si>
  <si>
    <r>
      <rPr>
        <sz val="11"/>
        <color theme="1"/>
        <rFont val="等线"/>
        <charset val="134"/>
        <scheme val="minor"/>
      </rPr>
      <t>Дотор тааз – зэврэлтээс хамгаалсан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Segoe UI"/>
        <charset val="134"/>
      </rPr>
      <t>өрөмдөгч</t>
    </r>
    <r>
      <rPr>
        <sz val="11"/>
        <color theme="1"/>
        <rFont val="等线"/>
        <charset val="134"/>
        <scheme val="minor"/>
      </rPr>
      <t xml:space="preserve"> эрэг室内吊顶-防锈自攻螺丝</t>
    </r>
  </si>
  <si>
    <t>Гипсэн хавтангийн зориулалттай, зай: хавтангийн ирмэг 150 мм, хавтангийн дунд 200 мм 石膏板专用，间距：板边 150mm、板中 200mm，</t>
  </si>
  <si>
    <t>颗</t>
  </si>
  <si>
    <t>Дотор тааз – гипсэн хавтангийн завсар чигжих шаваас 室内吊顶-石膏板嵌缝腻子</t>
  </si>
  <si>
    <t>Гипсэн хавтангийн зориулалтын завсар шаваас 石膏板专用嵌缝膏</t>
  </si>
  <si>
    <t>kg</t>
  </si>
  <si>
    <r>
      <t xml:space="preserve">Барааны шаардлага: формальдегидгүй, 90 багагүй цагаан, наалдамхай байдал </t>
    </r>
    <r>
      <rPr>
        <b/>
        <sz val="11"/>
        <color rgb="FFFF0000"/>
        <rFont val="Cambria Math"/>
        <charset val="134"/>
      </rPr>
      <t>≥</t>
    </r>
    <r>
      <rPr>
        <b/>
        <sz val="11"/>
        <color rgb="FFFF0000"/>
        <rFont val="Calibri"/>
        <charset val="134"/>
      </rPr>
      <t>0.25 МПа</t>
    </r>
    <r>
      <rPr>
        <b/>
        <sz val="11"/>
        <color rgb="FFFF0000"/>
        <rFont val="黑体"/>
        <charset val="134"/>
      </rPr>
      <t>材料要求：无甲醛、白度≥90、粘结强度≥0.25MPa</t>
    </r>
  </si>
  <si>
    <t>Дотор тааз – гипсэн хавтангийн бүтэн шаваас 室内吊顶-石膏板满批腻子</t>
  </si>
  <si>
    <t>JG/T298 Y төрөл усанд тэсвэртэй шаваас нунтаг JG/T298 Y 型 耐水腻子粉</t>
  </si>
  <si>
    <t>Ажлын тавцангийн хавтан 操作台面砖</t>
  </si>
  <si>
    <t>Энгийн плита, цагаан ，10*30cm/块</t>
  </si>
  <si>
    <t>块</t>
  </si>
  <si>
    <r>
      <rPr>
        <sz val="11"/>
        <color theme="1"/>
        <rFont val="等线"/>
        <charset val="134"/>
        <scheme val="minor"/>
      </rPr>
      <t xml:space="preserve">Ажлын </t>
    </r>
    <r>
      <rPr>
        <sz val="11"/>
        <color theme="1"/>
        <rFont val="Segoe UI"/>
        <charset val="134"/>
      </rPr>
      <t>өрөөний</t>
    </r>
    <r>
      <rPr>
        <sz val="11"/>
        <color theme="1"/>
        <rFont val="等线"/>
        <charset val="134"/>
        <scheme val="minor"/>
      </rPr>
      <t xml:space="preserve"> хана操作间墙砖</t>
    </r>
  </si>
  <si>
    <t>Энгийн плита, цагаан 普通瓷砖，白色，60*60cm/块</t>
  </si>
  <si>
    <r>
      <rPr>
        <sz val="11"/>
        <color theme="1"/>
        <rFont val="等线"/>
        <charset val="134"/>
        <scheme val="minor"/>
      </rPr>
      <t xml:space="preserve">Ажлын тавцангийн баганын </t>
    </r>
    <r>
      <rPr>
        <sz val="11"/>
        <color theme="1"/>
        <rFont val="Segoe UI"/>
        <charset val="134"/>
      </rPr>
      <t>өнгөлгөөний</t>
    </r>
    <r>
      <rPr>
        <sz val="11"/>
        <color theme="1"/>
        <rFont val="等线"/>
        <charset val="134"/>
        <scheme val="minor"/>
      </rPr>
      <t xml:space="preserve"> плита 操作台立柱面砖</t>
    </r>
  </si>
  <si>
    <t>Энгийн плита, цагаан 普通瓷砖，白色，20*30cm/块</t>
  </si>
  <si>
    <r>
      <rPr>
        <sz val="12"/>
        <color rgb="FF000000"/>
        <rFont val="Calibri"/>
        <charset val="134"/>
      </rPr>
      <t xml:space="preserve">Тайлбар </t>
    </r>
    <r>
      <rPr>
        <sz val="12"/>
        <color rgb="FF000000"/>
        <rFont val="宋体"/>
        <charset val="134"/>
      </rPr>
      <t>说明：</t>
    </r>
  </si>
  <si>
    <r>
      <rPr>
        <sz val="12"/>
        <color rgb="FF000000"/>
        <rFont val="Arial Narrow"/>
        <charset val="134"/>
      </rPr>
      <t xml:space="preserve">1. Худалдан авах төлөвлөгөөнд барааны нэрийг бүгдийг нь барааны коднийхтой адил байхаар нэгтгэх шаардлагатай; хэрэв шинээр нэмсэн худалдан авалтын бараа байвал, агуулах нь барааны шинж чанараас хамааран урьдчилан барааны кодыг нэмнэ </t>
    </r>
    <r>
      <rPr>
        <sz val="12"/>
        <color rgb="FF000000"/>
        <rFont val="Segoe UI"/>
        <charset val="204"/>
      </rPr>
      <t>үү</t>
    </r>
    <r>
      <rPr>
        <sz val="12"/>
        <color rgb="FF000000"/>
        <rFont val="Arial Narrow"/>
        <charset val="134"/>
      </rPr>
      <t>.</t>
    </r>
    <r>
      <rPr>
        <sz val="12"/>
        <color rgb="FF000000"/>
        <rFont val="Segoe UI"/>
        <charset val="204"/>
      </rPr>
      <t xml:space="preserve">  </t>
    </r>
    <r>
      <rPr>
        <sz val="12"/>
        <color rgb="FF000000"/>
        <rFont val="Arial Narrow"/>
        <charset val="134"/>
      </rPr>
      <t>1.</t>
    </r>
    <r>
      <rPr>
        <sz val="12"/>
        <color rgb="FF000000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</si>
  <si>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2"/>
        <color rgb="FF000000"/>
        <rFont val="Arial Narrow"/>
        <charset val="134"/>
      </rPr>
      <t xml:space="preserve">2. Хүснэгт дэх томъёог </t>
    </r>
    <r>
      <rPr>
        <sz val="12"/>
        <color rgb="FF000000"/>
        <rFont val="Segoe UI"/>
        <charset val="204"/>
      </rPr>
      <t>өөрчлө</t>
    </r>
    <r>
      <rPr>
        <sz val="12"/>
        <color rgb="FF000000"/>
        <rFont val="Arial Narrow"/>
        <charset val="204"/>
      </rPr>
      <t>хг</t>
    </r>
    <r>
      <rPr>
        <sz val="12"/>
        <color rgb="FF000000"/>
        <rFont val="Segoe UI"/>
        <charset val="204"/>
      </rPr>
      <t>ү</t>
    </r>
    <r>
      <rPr>
        <sz val="12"/>
        <color rgb="FF000000"/>
        <rFont val="Arial Narrow"/>
        <charset val="204"/>
      </rPr>
      <t>й</t>
    </r>
    <r>
      <rPr>
        <sz val="12"/>
        <color rgb="FF000000"/>
        <rFont val="Arial Narrow"/>
        <charset val="134"/>
      </rPr>
      <t>, устгахгүй байх.2.</t>
    </r>
    <r>
      <rPr>
        <sz val="12"/>
        <color rgb="FF000000"/>
        <rFont val="宋体"/>
        <charset val="134"/>
      </rPr>
      <t>请保留表中公式不变，不得删除。</t>
    </r>
  </si>
  <si>
    <r>
      <rPr>
        <sz val="12"/>
        <color rgb="FF000000"/>
        <rFont val="Arial Narrow"/>
        <charset val="134"/>
      </rPr>
      <t xml:space="preserve">3. Хүснэгт дэх тоо хэмжээний багананд </t>
    </r>
    <r>
      <rPr>
        <sz val="12"/>
        <color rgb="FF000000"/>
        <rFont val="Segoe UI"/>
        <charset val="204"/>
      </rPr>
      <t>өгөгдөл</t>
    </r>
    <r>
      <rPr>
        <sz val="12"/>
        <color rgb="FF000000"/>
        <rFont val="Arial Narrow"/>
        <charset val="134"/>
      </rPr>
      <t xml:space="preserve"> байхгүй бол 0 гэж бөглөнө </t>
    </r>
    <r>
      <rPr>
        <sz val="12"/>
        <color rgb="FF000000"/>
        <rFont val="Segoe UI"/>
        <charset val="204"/>
      </rPr>
      <t>үү</t>
    </r>
    <r>
      <rPr>
        <sz val="12"/>
        <color rgb="FF000000"/>
        <rFont val="Arial Narrow"/>
        <charset val="134"/>
      </rPr>
      <t>. 3.</t>
    </r>
    <r>
      <rPr>
        <sz val="12"/>
        <color rgb="FF000000"/>
        <rFont val="宋体"/>
        <charset val="134"/>
      </rPr>
      <t>表中数量列如无数据请填</t>
    </r>
    <r>
      <rPr>
        <sz val="12"/>
        <color rgb="FF000000"/>
        <rFont val="Arial Narrow"/>
        <charset val="134"/>
      </rPr>
      <t>0</t>
    </r>
    <r>
      <rPr>
        <sz val="12"/>
        <color rgb="FF000000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</si>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</sst>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u/>
      <sz val="12"/>
      <color indexed="8"/>
      <name val="华文中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Arial Narrow"/>
      <charset val="134"/>
    </font>
    <font>
      <sz val="12"/>
      <color rgb="FF000000"/>
      <name val="仿宋"/>
      <charset val="134"/>
    </font>
    <font>
      <sz val="12"/>
      <color rgb="FF000000"/>
      <name val="Arial Narrow"/>
      <charset val="134"/>
    </font>
    <font>
      <sz val="12"/>
      <color rgb="FF000000"/>
      <name val="宋体"/>
      <charset val="134"/>
    </font>
    <font>
      <b/>
      <sz val="11"/>
      <color rgb="FFFF0000"/>
      <name val="黑体"/>
      <charset val="134"/>
    </font>
    <font>
      <b/>
      <sz val="11"/>
      <color rgb="FFFF0000"/>
      <name val="黑体"/>
      <charset val="204"/>
    </font>
    <font>
      <b/>
      <sz val="11"/>
      <color rgb="FFFF0000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华文中宋"/>
      <charset val="134"/>
    </font>
    <font>
      <sz val="12"/>
      <color rgb="FF000000"/>
      <name val="Calibri"/>
      <charset val="134"/>
    </font>
    <font>
      <sz val="11"/>
      <color theme="1"/>
      <name val="等线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b/>
      <sz val="11"/>
      <color rgb="FFFF0000"/>
      <name val="Calibri"/>
      <charset val="204"/>
    </font>
    <font>
      <b/>
      <sz val="11"/>
      <color rgb="FFFF0000"/>
      <name val="Calibri"/>
      <charset val="1"/>
    </font>
    <font>
      <sz val="11"/>
      <color theme="1"/>
      <name val="Segoe UI"/>
      <charset val="134"/>
    </font>
    <font>
      <b/>
      <sz val="11"/>
      <color rgb="FFFF0000"/>
      <name val="Cambria Math"/>
      <charset val="134"/>
    </font>
    <font>
      <sz val="12"/>
      <color rgb="FF000000"/>
      <name val="Segoe UI"/>
      <charset val="204"/>
    </font>
    <font>
      <sz val="12"/>
      <color rgb="FF000000"/>
      <name val="Arial Narrow"/>
      <charset val="20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Font="1" applyBorder="1" applyAlignment="1">
      <alignment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1" fontId="8" fillId="3" borderId="6" xfId="0" applyNumberFormat="1" applyFont="1" applyFill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zoomScale="85" zoomScaleNormal="85" workbookViewId="0">
      <selection activeCell="S11" sqref="S11"/>
    </sheetView>
  </sheetViews>
  <sheetFormatPr defaultColWidth="9" defaultRowHeight="14.25"/>
  <cols>
    <col min="1" max="1" width="13.4416666666667" customWidth="1"/>
    <col min="2" max="2" width="21.2166666666667" customWidth="1"/>
    <col min="3" max="3" width="35.5583333333333" customWidth="1"/>
    <col min="4" max="4" width="8.775" customWidth="1"/>
    <col min="5" max="5" width="9" hidden="1" customWidth="1"/>
    <col min="6" max="6" width="12.8833333333333" hidden="1" customWidth="1"/>
    <col min="7" max="9" width="9" hidden="1" customWidth="1"/>
    <col min="11" max="12" width="9" hidden="1" customWidth="1"/>
    <col min="13" max="13" width="12" customWidth="1"/>
    <col min="17" max="17" width="34.2166666666667" customWidth="1"/>
    <col min="18" max="18" width="15.6666666666667" customWidth="1"/>
    <col min="28" max="28" width="3.10833333333333" customWidth="1"/>
    <col min="29" max="34" width="8.66666666666667" hidden="1" customWidth="1"/>
  </cols>
  <sheetData>
    <row r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2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/>
      <c r="B3" s="4" t="s">
        <v>2</v>
      </c>
      <c r="C3" s="4"/>
      <c r="D3" s="5"/>
      <c r="E3" s="5"/>
      <c r="F3" s="4" t="s">
        <v>3</v>
      </c>
      <c r="G3" s="4"/>
      <c r="H3" s="4"/>
      <c r="I3" s="4"/>
      <c r="J3" s="4"/>
      <c r="K3" s="4"/>
      <c r="L3" s="4" t="s">
        <v>4</v>
      </c>
      <c r="M3" s="4" t="s">
        <v>5</v>
      </c>
      <c r="N3" s="4"/>
      <c r="O3" s="4"/>
      <c r="P3" s="4"/>
      <c r="Q3" s="5"/>
    </row>
    <row r="4" spans="1:17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27" t="s">
        <v>15</v>
      </c>
      <c r="K4" s="27"/>
      <c r="L4" s="27"/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</row>
    <row r="5" ht="30" spans="1:17">
      <c r="A5" s="6"/>
      <c r="B5" s="6"/>
      <c r="C5" s="6"/>
      <c r="D5" s="6"/>
      <c r="E5" s="6"/>
      <c r="F5" s="6"/>
      <c r="G5" s="6"/>
      <c r="H5" s="6"/>
      <c r="I5" s="6"/>
      <c r="J5" s="6" t="s">
        <v>21</v>
      </c>
      <c r="K5" s="6" t="s">
        <v>22</v>
      </c>
      <c r="L5" s="6" t="s">
        <v>23</v>
      </c>
      <c r="M5" s="6"/>
      <c r="N5" s="6"/>
      <c r="O5" s="6"/>
      <c r="P5" s="6"/>
      <c r="Q5" s="6"/>
    </row>
    <row r="6" ht="57" spans="1:17">
      <c r="A6" s="7">
        <v>1403020043</v>
      </c>
      <c r="B6" s="8" t="s">
        <v>24</v>
      </c>
      <c r="C6" s="8" t="s">
        <v>25</v>
      </c>
      <c r="D6" s="8" t="s">
        <v>26</v>
      </c>
      <c r="E6" s="9">
        <v>0</v>
      </c>
      <c r="F6" s="9">
        <f>(48/1.2/2.4+2)+(6*5.5/1.2/2.4+2)</f>
        <v>32.125</v>
      </c>
      <c r="G6" s="9">
        <v>0</v>
      </c>
      <c r="H6" s="9">
        <v>0</v>
      </c>
      <c r="I6" s="9">
        <v>0</v>
      </c>
      <c r="J6" s="9">
        <v>32</v>
      </c>
      <c r="K6" s="12"/>
      <c r="L6" s="12"/>
      <c r="M6" s="12"/>
      <c r="N6" s="12"/>
      <c r="O6" s="12"/>
      <c r="P6" s="12" t="s">
        <v>27</v>
      </c>
      <c r="Q6" s="31"/>
    </row>
    <row r="7" ht="57" spans="1:17">
      <c r="A7" s="10">
        <v>1403020044</v>
      </c>
      <c r="B7" s="8" t="s">
        <v>28</v>
      </c>
      <c r="C7" s="8" t="s">
        <v>29</v>
      </c>
      <c r="D7" s="8" t="s">
        <v>30</v>
      </c>
      <c r="E7" s="9"/>
      <c r="F7" s="9">
        <f>1.1*91</f>
        <v>100.1</v>
      </c>
      <c r="G7" s="9"/>
      <c r="H7" s="9"/>
      <c r="I7" s="9"/>
      <c r="J7" s="9">
        <v>100</v>
      </c>
      <c r="K7" s="12"/>
      <c r="L7" s="12"/>
      <c r="M7" s="12"/>
      <c r="N7" s="12"/>
      <c r="O7" s="12"/>
      <c r="P7" s="12" t="s">
        <v>27</v>
      </c>
      <c r="Q7" s="32"/>
    </row>
    <row r="8" ht="57" spans="1:17">
      <c r="A8" s="11">
        <v>1403020045</v>
      </c>
      <c r="B8" s="8" t="s">
        <v>31</v>
      </c>
      <c r="C8" s="8" t="s">
        <v>32</v>
      </c>
      <c r="D8" s="12" t="s">
        <v>30</v>
      </c>
      <c r="E8" s="9"/>
      <c r="F8" s="9">
        <f>2.5*91</f>
        <v>227.5</v>
      </c>
      <c r="G8" s="9"/>
      <c r="H8" s="9"/>
      <c r="I8" s="9"/>
      <c r="J8" s="9">
        <v>228</v>
      </c>
      <c r="K8" s="12"/>
      <c r="L8" s="12"/>
      <c r="M8" s="12"/>
      <c r="N8" s="12"/>
      <c r="O8" s="12"/>
      <c r="P8" s="12" t="s">
        <v>27</v>
      </c>
      <c r="Q8" s="32"/>
    </row>
    <row r="9" ht="72" spans="1:17">
      <c r="A9" s="10">
        <v>1403020046</v>
      </c>
      <c r="B9" s="8" t="s">
        <v>33</v>
      </c>
      <c r="C9" s="8" t="s">
        <v>34</v>
      </c>
      <c r="D9" s="8" t="s">
        <v>35</v>
      </c>
      <c r="E9" s="9"/>
      <c r="F9" s="9">
        <f>91*1.2*1.05</f>
        <v>114.66</v>
      </c>
      <c r="G9" s="9"/>
      <c r="H9" s="9"/>
      <c r="I9" s="9"/>
      <c r="J9" s="9">
        <v>115</v>
      </c>
      <c r="K9" s="12"/>
      <c r="L9" s="12"/>
      <c r="M9" s="12"/>
      <c r="N9" s="12"/>
      <c r="O9" s="12"/>
      <c r="P9" s="12" t="s">
        <v>27</v>
      </c>
      <c r="Q9" s="33" t="s">
        <v>36</v>
      </c>
    </row>
    <row r="10" ht="59.25" spans="1:17">
      <c r="A10" s="10">
        <v>1403020047</v>
      </c>
      <c r="B10" s="8" t="s">
        <v>37</v>
      </c>
      <c r="C10" s="8" t="s">
        <v>38</v>
      </c>
      <c r="D10" s="12" t="s">
        <v>39</v>
      </c>
      <c r="E10" s="9"/>
      <c r="F10" s="9">
        <f>91*25*1.05</f>
        <v>2388.75</v>
      </c>
      <c r="G10" s="9"/>
      <c r="H10" s="9"/>
      <c r="I10" s="9"/>
      <c r="J10" s="9">
        <v>2389</v>
      </c>
      <c r="K10" s="12"/>
      <c r="L10" s="12"/>
      <c r="M10" s="12"/>
      <c r="N10" s="12"/>
      <c r="O10" s="12"/>
      <c r="P10" s="12" t="s">
        <v>27</v>
      </c>
      <c r="Q10" s="32"/>
    </row>
    <row r="11" ht="57" spans="1:17">
      <c r="A11" s="10">
        <v>1403020048</v>
      </c>
      <c r="B11" s="8" t="s">
        <v>40</v>
      </c>
      <c r="C11" s="8" t="s">
        <v>41</v>
      </c>
      <c r="D11" s="8" t="s">
        <v>42</v>
      </c>
      <c r="E11" s="9"/>
      <c r="F11" s="9">
        <f>0.2*91+2</f>
        <v>20.2</v>
      </c>
      <c r="G11" s="9"/>
      <c r="H11" s="9"/>
      <c r="I11" s="9"/>
      <c r="J11" s="9">
        <v>20</v>
      </c>
      <c r="K11" s="12"/>
      <c r="L11" s="12"/>
      <c r="M11" s="12"/>
      <c r="N11" s="12"/>
      <c r="O11" s="12"/>
      <c r="P11" s="12" t="s">
        <v>27</v>
      </c>
      <c r="Q11" s="34" t="s">
        <v>43</v>
      </c>
    </row>
    <row r="12" ht="57" spans="1:17">
      <c r="A12" s="10">
        <v>1403020049</v>
      </c>
      <c r="B12" s="8" t="s">
        <v>44</v>
      </c>
      <c r="C12" s="8" t="s">
        <v>45</v>
      </c>
      <c r="D12" s="12" t="s">
        <v>42</v>
      </c>
      <c r="E12" s="9"/>
      <c r="F12" s="13">
        <f>2.2*91</f>
        <v>200.2</v>
      </c>
      <c r="G12" s="9"/>
      <c r="H12" s="9"/>
      <c r="I12" s="9"/>
      <c r="J12" s="9">
        <v>200</v>
      </c>
      <c r="K12" s="12"/>
      <c r="L12" s="12"/>
      <c r="M12" s="12"/>
      <c r="N12" s="12"/>
      <c r="O12" s="12"/>
      <c r="P12" s="12" t="s">
        <v>27</v>
      </c>
      <c r="Q12" s="35"/>
    </row>
    <row r="13" ht="28.5" spans="1:17">
      <c r="A13" s="10">
        <v>1403020050</v>
      </c>
      <c r="B13" s="8" t="s">
        <v>46</v>
      </c>
      <c r="C13" s="8" t="s">
        <v>47</v>
      </c>
      <c r="D13" s="12" t="s">
        <v>48</v>
      </c>
      <c r="E13" s="9"/>
      <c r="F13" s="12">
        <f>10/0.1/0.3*1.05</f>
        <v>350</v>
      </c>
      <c r="G13" s="9"/>
      <c r="H13" s="9"/>
      <c r="I13" s="9"/>
      <c r="J13" s="9">
        <v>350</v>
      </c>
      <c r="K13" s="12"/>
      <c r="L13" s="12"/>
      <c r="M13" s="12"/>
      <c r="N13" s="12"/>
      <c r="O13" s="12"/>
      <c r="P13" s="12" t="s">
        <v>27</v>
      </c>
      <c r="Q13" s="35"/>
    </row>
    <row r="14" ht="30.75" spans="1:17">
      <c r="A14" s="10">
        <v>1403020051</v>
      </c>
      <c r="B14" s="8" t="s">
        <v>49</v>
      </c>
      <c r="C14" s="8" t="s">
        <v>50</v>
      </c>
      <c r="D14" s="12" t="s">
        <v>48</v>
      </c>
      <c r="E14" s="9"/>
      <c r="F14" s="13">
        <f>5/0.6/0.6*1.05</f>
        <v>14.5833333333333</v>
      </c>
      <c r="G14" s="9"/>
      <c r="H14" s="9"/>
      <c r="I14" s="9"/>
      <c r="J14" s="9">
        <v>15</v>
      </c>
      <c r="K14" s="12"/>
      <c r="L14" s="12"/>
      <c r="M14" s="12"/>
      <c r="N14" s="12"/>
      <c r="O14" s="12"/>
      <c r="P14" s="12" t="s">
        <v>27</v>
      </c>
      <c r="Q14" s="35"/>
    </row>
    <row r="15" ht="45" spans="1:17">
      <c r="A15" s="10">
        <v>1403020052</v>
      </c>
      <c r="B15" s="14" t="s">
        <v>51</v>
      </c>
      <c r="C15" s="14" t="s">
        <v>52</v>
      </c>
      <c r="D15" s="15" t="s">
        <v>48</v>
      </c>
      <c r="E15" s="16"/>
      <c r="F15" s="17">
        <f>0.18*0.6*12/0.2/0.3*1.05</f>
        <v>22.68</v>
      </c>
      <c r="G15" s="16"/>
      <c r="H15" s="16"/>
      <c r="I15" s="16"/>
      <c r="J15" s="16">
        <v>23</v>
      </c>
      <c r="K15" s="15"/>
      <c r="L15" s="15"/>
      <c r="M15" s="15"/>
      <c r="N15" s="15"/>
      <c r="O15" s="15"/>
      <c r="P15" s="12" t="s">
        <v>27</v>
      </c>
      <c r="Q15" s="12"/>
    </row>
    <row r="16" ht="15.75" spans="1:17">
      <c r="A16" s="18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8"/>
      <c r="M16" s="22"/>
      <c r="N16" s="29"/>
      <c r="O16" s="29"/>
      <c r="P16" s="29"/>
      <c r="Q16" s="36"/>
    </row>
    <row r="17" ht="17.25" spans="1:17">
      <c r="A17" s="23" t="s">
        <v>53</v>
      </c>
      <c r="B17" s="24" t="s">
        <v>54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6"/>
      <c r="N17" s="30"/>
      <c r="O17" s="30"/>
      <c r="P17" s="30"/>
      <c r="Q17" s="37"/>
    </row>
    <row r="18" ht="17.25" spans="1:17">
      <c r="A18" s="25"/>
      <c r="B18" s="25" t="s">
        <v>55</v>
      </c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6"/>
      <c r="N18" s="30"/>
      <c r="O18" s="30"/>
      <c r="P18" s="30"/>
      <c r="Q18" s="37"/>
    </row>
    <row r="19" ht="17.25" spans="1:17">
      <c r="A19" s="25"/>
      <c r="B19" s="25" t="s">
        <v>56</v>
      </c>
      <c r="C19" s="25"/>
      <c r="D19" s="25"/>
      <c r="E19" s="25"/>
      <c r="F19" s="26"/>
      <c r="G19" s="26"/>
      <c r="H19" s="26"/>
      <c r="I19" s="26"/>
      <c r="J19" s="26"/>
      <c r="K19" s="26"/>
      <c r="L19" s="26"/>
      <c r="M19" s="26"/>
      <c r="N19" s="30"/>
      <c r="O19" s="30"/>
      <c r="P19" s="30"/>
      <c r="Q19" s="37"/>
    </row>
    <row r="20" spans="1:17">
      <c r="A20" s="23" t="s">
        <v>57</v>
      </c>
      <c r="B20" s="23"/>
      <c r="C20" s="23"/>
      <c r="D20" s="23" t="s">
        <v>58</v>
      </c>
      <c r="E20" s="23"/>
      <c r="F20" s="23"/>
      <c r="G20" s="23"/>
      <c r="H20" s="23"/>
      <c r="I20" s="23" t="s">
        <v>59</v>
      </c>
      <c r="J20" s="23"/>
      <c r="K20" s="23"/>
      <c r="L20" s="23"/>
      <c r="M20" s="23" t="s">
        <v>60</v>
      </c>
      <c r="N20" s="23"/>
      <c r="O20" s="23" t="s">
        <v>61</v>
      </c>
      <c r="P20" s="23"/>
      <c r="Q20" s="23"/>
    </row>
    <row r="21" spans="1:1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</sheetData>
  <mergeCells count="20">
    <mergeCell ref="A2:Q2"/>
    <mergeCell ref="B3:C3"/>
    <mergeCell ref="J4:L4"/>
    <mergeCell ref="A16:D16"/>
    <mergeCell ref="B17:L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Q11:Q12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86151</cp:lastModifiedBy>
  <dcterms:created xsi:type="dcterms:W3CDTF">2026-01-08T06:13:00Z</dcterms:created>
  <dcterms:modified xsi:type="dcterms:W3CDTF">2026-03-31T02:04:35Z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DC08626841C24E718CB0C936DABA5B57_12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