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definedNames>
    <definedName name="_xlnm._FilterDatabase" localSheetId="0" hidden="1">Sheet1!$A$3:$O$22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CB10C7C6FE9B4BD9A0F67F50DBB34346" descr="Product image of Men's Burton Profile Under Gloves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257760" y="18511520"/>
          <a:ext cx="3444240" cy="41363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E67EBD03648D4188A948305FB05E85F2" descr="Ажлын цагаан бээлий | e-khangamj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69545" y="24274780"/>
          <a:ext cx="3103880" cy="31045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47513AB0F2F64C9EBD824602664C52CB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03405" y="29006165"/>
          <a:ext cx="3937635" cy="38239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011598C99BBA4DF29817DB223335E75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93295" y="34360485"/>
          <a:ext cx="3962400" cy="3962400"/>
        </a:xfrm>
        <a:prstGeom prst="rect">
          <a:avLst/>
        </a:prstGeom>
        <a:noFill/>
      </xdr:spPr>
    </xdr:pic>
  </etc:cellImage>
  <etc:cellImage>
    <xdr:pic>
      <xdr:nvPicPr>
        <xdr:cNvPr id="9" name="ID_AB32E13751EA4B6983D661FEE436F2E7" descr="АЖЛЫН НҮДНИЙ ШИЛ  /RADNOR/ Тунгалаг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24080" y="39559865"/>
          <a:ext cx="3943350" cy="39408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22A343B8F2984F3D8CEE3421B40767A6" descr="Чихний бөглөө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84405" y="44879260"/>
          <a:ext cx="3533140" cy="35331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9FDAD82175CB410C9821BB6C614E5E88" descr="A grey respirator with a strap&#10;&#10;Description automatically generated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4975" y="49603025"/>
          <a:ext cx="4486910" cy="4529455"/>
        </a:xfrm>
        <a:prstGeom prst="rect">
          <a:avLst/>
        </a:prstGeom>
      </xdr:spPr>
    </xdr:pic>
  </etc:cellImage>
  <etc:cellImage>
    <xdr:pic>
      <xdr:nvPicPr>
        <xdr:cNvPr id="12" name="ID_B67AA880352447B78ECA498073EF19AF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3080" y="54948455"/>
          <a:ext cx="4547870" cy="3950335"/>
        </a:xfrm>
        <a:prstGeom prst="rect">
          <a:avLst/>
        </a:prstGeom>
      </xdr:spPr>
    </xdr:pic>
  </etc:cellImage>
  <etc:cellImage>
    <xdr:pic>
      <xdr:nvPicPr>
        <xdr:cNvPr id="13" name="ID_809B25408C9E43A78D7AC43792F56165" descr="A blue and yellow suit&#10;&#10;AI-generated content may be incorrect.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2795" y="59680475"/>
          <a:ext cx="3377565" cy="5001895"/>
        </a:xfrm>
        <a:prstGeom prst="rect">
          <a:avLst/>
        </a:prstGeom>
      </xdr:spPr>
    </xdr:pic>
  </etc:cellImage>
  <etc:cellImage>
    <xdr:pic>
      <xdr:nvPicPr>
        <xdr:cNvPr id="14" name="ID_9119FDCB044B40C794A5AE94117B89CD" descr="Гагнуурын бээлий Portwest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36475" y="65380870"/>
          <a:ext cx="3811905" cy="418846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<sst xmlns="http://schemas.openxmlformats.org/spreadsheetml/2006/main" count="93" uniqueCount="66">
  <si>
    <r>
      <rPr>
        <sz val="36"/>
        <color theme="1"/>
        <rFont val="华文中宋"/>
        <charset val="134"/>
      </rPr>
      <t>新鑫公司</t>
    </r>
    <r>
      <rPr>
        <u/>
        <sz val="36"/>
        <color theme="1"/>
        <rFont val="华文中宋"/>
        <charset val="134"/>
      </rPr>
      <t xml:space="preserve">  11  </t>
    </r>
    <r>
      <rPr>
        <sz val="36"/>
        <color theme="1"/>
        <rFont val="华文中宋"/>
        <charset val="134"/>
      </rPr>
      <t>月上旬物资申购（采购）计划汇总表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</si>
  <si>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</si>
  <si>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</si>
  <si>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</si>
  <si>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</si>
  <si>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</si>
  <si>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</si>
  <si>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</si>
  <si>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</si>
  <si>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</si>
  <si>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</si>
  <si>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</si>
  <si>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</si>
  <si>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</si>
  <si>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</si>
  <si>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</si>
  <si>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提报单位</t>
  </si>
  <si>
    <t>要求现场交货日期</t>
  </si>
  <si>
    <t>备注</t>
  </si>
  <si>
    <t>合计</t>
  </si>
  <si>
    <t>国内采购数量</t>
  </si>
  <si>
    <t>境外自采数量</t>
  </si>
  <si>
    <t>0801010124</t>
  </si>
  <si>
    <t>棉手套</t>
  </si>
  <si>
    <t>见图片</t>
  </si>
  <si>
    <t>个</t>
  </si>
  <si>
    <t>安环</t>
  </si>
  <si>
    <t>0801010004</t>
  </si>
  <si>
    <t>线手套</t>
  </si>
  <si>
    <t>0801010005</t>
  </si>
  <si>
    <t>挂胶手套</t>
  </si>
  <si>
    <t>0801010121</t>
  </si>
  <si>
    <t>防噪耳塞</t>
  </si>
  <si>
    <t>0801010008</t>
  </si>
  <si>
    <t>护目镜</t>
  </si>
  <si>
    <t>0801010037</t>
  </si>
  <si>
    <t>耳塞</t>
  </si>
  <si>
    <t>0801010012</t>
  </si>
  <si>
    <t>3М 防尘口罩</t>
  </si>
  <si>
    <t>3200（见图片）</t>
  </si>
  <si>
    <t>0801010123</t>
  </si>
  <si>
    <t>防尘口罩</t>
  </si>
  <si>
    <t>3M /一次性（见图片 ）</t>
  </si>
  <si>
    <t>0801010227</t>
  </si>
  <si>
    <t>电焊工作服</t>
  </si>
  <si>
    <t>180（样式见图片）</t>
  </si>
  <si>
    <t>套</t>
  </si>
  <si>
    <t>0801010002</t>
  </si>
  <si>
    <t>电焊手套</t>
  </si>
  <si>
    <t>0903100291</t>
  </si>
  <si>
    <t>电动搅拌器</t>
  </si>
  <si>
    <t>物资设备部</t>
  </si>
  <si>
    <t>金额合计</t>
  </si>
  <si>
    <t>——</t>
  </si>
  <si>
    <t>说明：</t>
  </si>
  <si>
    <t>1.采购计划中物资名称均需按照物资编码来统一规范对应，如为新增采购物资，请按照物资属性预先增加物资编码。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</si>
  <si>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</si>
  <si>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</si>
  <si>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</si>
  <si>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</si>
  <si>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</si>
  <si>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</si>
  <si>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</si>
  <si>
    <t>附图</t>
  </si>
  <si>
    <t>防火卷帘门</t>
  </si>
  <si>
    <t>金属法兰垫片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</si>
</sst>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8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28"/>
      <color theme="1"/>
      <name val="仿宋_GB2312"/>
      <charset val="134"/>
    </font>
    <font>
      <sz val="28"/>
      <color theme="1"/>
      <name val="等线"/>
      <charset val="134"/>
      <scheme val="minor"/>
    </font>
    <font>
      <sz val="36"/>
      <color theme="1"/>
      <name val="华文中宋"/>
      <charset val="134"/>
    </font>
    <font>
      <b/>
      <sz val="28"/>
      <color theme="1"/>
      <name val="仿宋"/>
      <charset val="134"/>
    </font>
    <font>
      <sz val="2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  <font>
      <u/>
      <sz val="36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1" fontId="7" fillId="0" borderId="2" xfId="0" applyNumberFormat="1" applyFont="1" applyBorder="1" applyAlignment="1">
      <alignment horizontal="center" vertical="center"/>
    </xf>
    <xf numFmtId="31" fontId="7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tabSelected="1" zoomScale="40" zoomScaleNormal="40" workbookViewId="0">
      <pane ySplit="4" topLeftCell="A10" activePane="bottomLeft" state="frozen"/>
      <selection/>
      <selection pane="bottomLeft" activeCell="J12" sqref="J12"/>
    </sheetView>
  </sheetViews>
  <sheetFormatPr defaultColWidth="8.25" defaultRowHeight="13.8"/>
  <cols>
    <col min="1" max="1" width="29.8148148148148" style="7" customWidth="1"/>
    <col min="2" max="2" width="42.6296296296296" style="7" customWidth="1"/>
    <col min="3" max="3" width="116.157407407407" style="8" customWidth="1"/>
    <col min="4" max="4" width="17.2222222222222" style="7" customWidth="1"/>
    <col min="5" max="5" width="25.5555555555556" style="7" customWidth="1"/>
    <col min="6" max="6" width="17.7592592592593" style="7" customWidth="1"/>
    <col min="7" max="7" width="16.9444444444444" style="7" customWidth="1"/>
    <col min="8" max="8" width="17.6203703703704" style="7" customWidth="1"/>
    <col min="9" max="9" width="26.1111111111111" style="7" customWidth="1"/>
    <col min="10" max="10" width="20.5555555555556" style="7" customWidth="1"/>
    <col min="11" max="11" width="36.6666666666667" style="7" customWidth="1"/>
    <col min="12" max="12" width="29.7222222222222" style="7" customWidth="1"/>
    <col min="13" max="13" width="25.5555555555556" style="7" customWidth="1"/>
    <col min="14" max="14" width="25.8333333333333" style="7" customWidth="1"/>
    <col min="15" max="15" width="35.5092592592593" style="7" customWidth="1"/>
    <col min="16" max="16" width="11.3796296296296" style="7" customWidth="1"/>
    <col min="17" max="17" width="75.0648148148148" style="7" customWidth="1"/>
    <col min="18" max="16384" width="8.25" style="7"/>
  </cols>
  <sheetData>
    <row r="1" ht="69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57" customHeight="1" spans="1:17">
      <c r="A2" s="10"/>
      <c r="B2" s="10" t="s">
        <v>1</v>
      </c>
      <c r="C2" s="10"/>
      <c r="D2" s="11"/>
      <c r="E2" s="11"/>
      <c r="F2" s="10" t="s">
        <v>2</v>
      </c>
      <c r="G2" s="10"/>
      <c r="H2" s="10"/>
      <c r="I2" s="10"/>
      <c r="J2" s="10"/>
      <c r="K2" s="10"/>
      <c r="L2" s="10" t="s">
        <v>3</v>
      </c>
      <c r="M2" s="20">
        <v>45962</v>
      </c>
      <c r="N2" s="21"/>
      <c r="O2" s="10"/>
      <c r="P2" s="10"/>
      <c r="Q2" s="11"/>
    </row>
    <row r="3" s="2" customFormat="1" ht="41.25" customHeight="1" spans="1:20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22" t="s">
        <v>13</v>
      </c>
      <c r="K3" s="22"/>
      <c r="L3" s="22"/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7"/>
      <c r="S3" s="7"/>
      <c r="T3" s="7"/>
    </row>
    <row r="4" s="2" customFormat="1" ht="149.25" customHeight="1" spans="1:17">
      <c r="A4" s="12"/>
      <c r="B4" s="12"/>
      <c r="C4" s="12"/>
      <c r="D4" s="12"/>
      <c r="E4" s="12"/>
      <c r="F4" s="12"/>
      <c r="G4" s="12"/>
      <c r="H4" s="12"/>
      <c r="I4" s="12"/>
      <c r="J4" s="12" t="s">
        <v>19</v>
      </c>
      <c r="K4" s="23" t="s">
        <v>20</v>
      </c>
      <c r="L4" s="23" t="s">
        <v>21</v>
      </c>
      <c r="M4" s="12"/>
      <c r="N4" s="12"/>
      <c r="O4" s="12"/>
      <c r="P4" s="12"/>
      <c r="Q4" s="12"/>
    </row>
    <row r="5" s="3" customFormat="1" ht="327.5" spans="1:17">
      <c r="A5" s="28" t="s">
        <v>22</v>
      </c>
      <c r="B5" s="13" t="s">
        <v>23</v>
      </c>
      <c r="C5" s="13" t="s">
        <v>24</v>
      </c>
      <c r="D5" s="13" t="s">
        <v>25</v>
      </c>
      <c r="E5" s="13">
        <v>800</v>
      </c>
      <c r="F5" s="13">
        <v>800</v>
      </c>
      <c r="G5" s="13">
        <v>0</v>
      </c>
      <c r="H5" s="13"/>
      <c r="I5" s="13"/>
      <c r="J5" s="13">
        <v>800</v>
      </c>
      <c r="K5" s="24">
        <v>0</v>
      </c>
      <c r="L5" s="24">
        <f t="shared" ref="L5:L15" si="0">J5-K5</f>
        <v>800</v>
      </c>
      <c r="M5" s="13"/>
      <c r="N5" s="13"/>
      <c r="O5" s="13" t="s">
        <v>26</v>
      </c>
      <c r="P5" s="13"/>
      <c r="Q5" s="13" t="str">
        <f>_xlfn.DISPIMG("ID_CB10C7C6FE9B4BD9A0F67F50DBB34346",1)</f>
        <v>=DISPIMG("ID_CB10C7C6FE9B4BD9A0F67F50DBB34346",1)</v>
      </c>
    </row>
    <row r="6" s="3" customFormat="1" ht="246.25" spans="1:17">
      <c r="A6" s="28" t="s">
        <v>27</v>
      </c>
      <c r="B6" s="13" t="s">
        <v>28</v>
      </c>
      <c r="C6" s="13" t="s">
        <v>24</v>
      </c>
      <c r="D6" s="13" t="s">
        <v>25</v>
      </c>
      <c r="E6" s="13">
        <v>1230</v>
      </c>
      <c r="F6" s="13">
        <v>1230</v>
      </c>
      <c r="G6" s="13">
        <v>0</v>
      </c>
      <c r="H6" s="13"/>
      <c r="I6" s="13"/>
      <c r="J6" s="13">
        <v>1230</v>
      </c>
      <c r="K6" s="24">
        <v>0</v>
      </c>
      <c r="L6" s="24">
        <f t="shared" si="0"/>
        <v>1230</v>
      </c>
      <c r="M6" s="13"/>
      <c r="N6" s="13"/>
      <c r="O6" s="13" t="s">
        <v>26</v>
      </c>
      <c r="P6" s="13"/>
      <c r="Q6" s="13" t="str">
        <f>_xlfn.DISPIMG("ID_E67EBD03648D4188A948305FB05E85F2",1)</f>
        <v>=DISPIMG("ID_E67EBD03648D4188A948305FB05E85F2",1)</v>
      </c>
    </row>
    <row r="7" s="3" customFormat="1" ht="302.9" spans="1:17">
      <c r="A7" s="28" t="s">
        <v>29</v>
      </c>
      <c r="B7" s="13" t="s">
        <v>30</v>
      </c>
      <c r="C7" s="13" t="s">
        <v>24</v>
      </c>
      <c r="D7" s="13" t="s">
        <v>25</v>
      </c>
      <c r="E7" s="13">
        <v>3200</v>
      </c>
      <c r="F7" s="13">
        <v>3200</v>
      </c>
      <c r="G7" s="13">
        <v>0</v>
      </c>
      <c r="H7" s="13"/>
      <c r="I7" s="13"/>
      <c r="J7" s="13">
        <v>3200</v>
      </c>
      <c r="K7" s="24">
        <v>0</v>
      </c>
      <c r="L7" s="24">
        <f t="shared" si="0"/>
        <v>3200</v>
      </c>
      <c r="M7" s="13"/>
      <c r="N7" s="13"/>
      <c r="O7" s="13" t="s">
        <v>26</v>
      </c>
      <c r="P7" s="13"/>
      <c r="Q7" s="13" t="str">
        <f>_xlfn.DISPIMG("ID_47513AB0F2F64C9EBD824602664C52CB",1)</f>
        <v>=DISPIMG("ID_47513AB0F2F64C9EBD824602664C52CB",1)</v>
      </c>
    </row>
    <row r="8" s="3" customFormat="1" ht="313.8" spans="1:17">
      <c r="A8" s="28" t="s">
        <v>31</v>
      </c>
      <c r="B8" s="13" t="s">
        <v>32</v>
      </c>
      <c r="C8" s="13" t="s">
        <v>24</v>
      </c>
      <c r="D8" s="13" t="s">
        <v>25</v>
      </c>
      <c r="E8" s="13">
        <v>100</v>
      </c>
      <c r="F8" s="13">
        <v>100</v>
      </c>
      <c r="G8" s="13">
        <v>0</v>
      </c>
      <c r="H8" s="13"/>
      <c r="I8" s="13"/>
      <c r="J8" s="13">
        <v>100</v>
      </c>
      <c r="K8" s="24">
        <v>0</v>
      </c>
      <c r="L8" s="24">
        <f t="shared" si="0"/>
        <v>100</v>
      </c>
      <c r="M8" s="13"/>
      <c r="N8" s="13"/>
      <c r="O8" s="13" t="s">
        <v>26</v>
      </c>
      <c r="P8" s="13"/>
      <c r="Q8" s="13" t="str">
        <f>_xlfn.DISPIMG("ID_011598C99BBA4DF29817DB223335E751",1)</f>
        <v>=DISPIMG("ID_011598C99BBA4DF29817DB223335E751",1)</v>
      </c>
    </row>
    <row r="9" s="3" customFormat="1" ht="312.1" spans="1:17">
      <c r="A9" s="28" t="s">
        <v>33</v>
      </c>
      <c r="B9" s="13" t="s">
        <v>34</v>
      </c>
      <c r="C9" s="13" t="s">
        <v>24</v>
      </c>
      <c r="D9" s="13" t="s">
        <v>25</v>
      </c>
      <c r="E9" s="13">
        <v>600</v>
      </c>
      <c r="F9" s="13">
        <v>600</v>
      </c>
      <c r="G9" s="13">
        <v>0</v>
      </c>
      <c r="H9" s="13"/>
      <c r="I9" s="13"/>
      <c r="J9" s="13">
        <v>600</v>
      </c>
      <c r="K9" s="24">
        <v>0</v>
      </c>
      <c r="L9" s="24">
        <f t="shared" si="0"/>
        <v>600</v>
      </c>
      <c r="M9" s="13"/>
      <c r="N9" s="13"/>
      <c r="O9" s="13" t="s">
        <v>26</v>
      </c>
      <c r="P9" s="13"/>
      <c r="Q9" s="13" t="str">
        <f>_xlfn.DISPIMG("ID_AB32E13751EA4B6983D661FEE436F2E7",1)</f>
        <v>=DISPIMG("ID_AB32E13751EA4B6983D661FEE436F2E7",1)</v>
      </c>
    </row>
    <row r="10" s="3" customFormat="1" ht="280" spans="1:17">
      <c r="A10" s="28" t="s">
        <v>35</v>
      </c>
      <c r="B10" s="13" t="s">
        <v>36</v>
      </c>
      <c r="C10" s="13" t="s">
        <v>24</v>
      </c>
      <c r="D10" s="13" t="s">
        <v>25</v>
      </c>
      <c r="E10" s="13">
        <v>300</v>
      </c>
      <c r="F10" s="13">
        <v>300</v>
      </c>
      <c r="G10" s="13">
        <v>0</v>
      </c>
      <c r="H10" s="13"/>
      <c r="I10" s="13"/>
      <c r="J10" s="13">
        <v>300</v>
      </c>
      <c r="K10" s="24">
        <v>0</v>
      </c>
      <c r="L10" s="24">
        <f t="shared" si="0"/>
        <v>300</v>
      </c>
      <c r="M10" s="13"/>
      <c r="N10" s="13"/>
      <c r="O10" s="13" t="s">
        <v>26</v>
      </c>
      <c r="P10" s="13"/>
      <c r="Q10" s="13" t="str">
        <f>_xlfn.DISPIMG("ID_22A343B8F2984F3D8CEE3421B40767A6",1)</f>
        <v>=DISPIMG("ID_22A343B8F2984F3D8CEE3421B40767A6",1)</v>
      </c>
    </row>
    <row r="11" s="4" customFormat="1" ht="358.45" spans="1:17">
      <c r="A11" s="29" t="s">
        <v>37</v>
      </c>
      <c r="B11" s="14" t="s">
        <v>38</v>
      </c>
      <c r="C11" s="14" t="s">
        <v>39</v>
      </c>
      <c r="D11" s="14" t="s">
        <v>25</v>
      </c>
      <c r="E11" s="14">
        <v>20</v>
      </c>
      <c r="F11" s="14">
        <v>20</v>
      </c>
      <c r="G11" s="14">
        <v>0</v>
      </c>
      <c r="H11" s="14"/>
      <c r="I11" s="14"/>
      <c r="J11" s="14">
        <v>20</v>
      </c>
      <c r="K11" s="24">
        <v>0</v>
      </c>
      <c r="L11" s="24">
        <f t="shared" si="0"/>
        <v>20</v>
      </c>
      <c r="M11" s="14"/>
      <c r="N11" s="14"/>
      <c r="O11" s="14" t="s">
        <v>26</v>
      </c>
      <c r="P11" s="14"/>
      <c r="Q11" s="14" t="str">
        <f>_xlfn.DISPIMG("ID_9FDAD82175CB410C9821BB6C614E5E88",1)</f>
        <v>=DISPIMG("ID_9FDAD82175CB410C9821BB6C614E5E88",1)</v>
      </c>
    </row>
    <row r="12" s="3" customFormat="1" ht="312.85" spans="1:17">
      <c r="A12" s="28" t="s">
        <v>40</v>
      </c>
      <c r="B12" s="13" t="s">
        <v>41</v>
      </c>
      <c r="C12" s="13" t="s">
        <v>42</v>
      </c>
      <c r="D12" s="13" t="s">
        <v>25</v>
      </c>
      <c r="E12" s="13">
        <v>7650</v>
      </c>
      <c r="F12" s="13">
        <v>7650</v>
      </c>
      <c r="G12" s="13">
        <v>0</v>
      </c>
      <c r="H12" s="13"/>
      <c r="I12" s="13"/>
      <c r="J12" s="13">
        <v>7650</v>
      </c>
      <c r="K12" s="24">
        <v>0</v>
      </c>
      <c r="L12" s="24">
        <f t="shared" si="0"/>
        <v>7650</v>
      </c>
      <c r="M12" s="13"/>
      <c r="N12" s="13"/>
      <c r="O12" s="13" t="s">
        <v>26</v>
      </c>
      <c r="P12" s="13"/>
      <c r="Q12" s="13" t="str">
        <f>_xlfn.DISPIMG("ID_B67AA880352447B78ECA498073EF19AF",1)</f>
        <v>=DISPIMG("ID_B67AA880352447B78ECA498073EF19AF",1)</v>
      </c>
    </row>
    <row r="13" s="3" customFormat="1" ht="395.65" spans="1:17">
      <c r="A13" s="28" t="s">
        <v>43</v>
      </c>
      <c r="B13" s="13" t="s">
        <v>44</v>
      </c>
      <c r="C13" s="13" t="s">
        <v>45</v>
      </c>
      <c r="D13" s="13" t="s">
        <v>46</v>
      </c>
      <c r="E13" s="13">
        <v>25</v>
      </c>
      <c r="F13" s="13">
        <v>25</v>
      </c>
      <c r="G13" s="13">
        <v>0</v>
      </c>
      <c r="H13" s="13"/>
      <c r="I13" s="13"/>
      <c r="J13" s="13">
        <v>25</v>
      </c>
      <c r="K13" s="24">
        <v>0</v>
      </c>
      <c r="L13" s="24">
        <f t="shared" si="0"/>
        <v>25</v>
      </c>
      <c r="M13" s="13"/>
      <c r="N13" s="13"/>
      <c r="O13" s="13" t="s">
        <v>26</v>
      </c>
      <c r="P13" s="13"/>
      <c r="Q13" s="13" t="str">
        <f>_xlfn.DISPIMG("ID_809B25408C9E43A78D7AC43792F56165",1)</f>
        <v>=DISPIMG("ID_809B25408C9E43A78D7AC43792F56165",1)</v>
      </c>
    </row>
    <row r="14" s="3" customFormat="1" ht="331.6" spans="1:17">
      <c r="A14" s="28" t="s">
        <v>47</v>
      </c>
      <c r="B14" s="13" t="s">
        <v>48</v>
      </c>
      <c r="C14" s="13" t="s">
        <v>24</v>
      </c>
      <c r="D14" s="13" t="s">
        <v>25</v>
      </c>
      <c r="E14" s="13">
        <v>80</v>
      </c>
      <c r="F14" s="13">
        <v>80</v>
      </c>
      <c r="G14" s="13">
        <v>0</v>
      </c>
      <c r="H14" s="13"/>
      <c r="I14" s="13"/>
      <c r="J14" s="13">
        <v>80</v>
      </c>
      <c r="K14" s="24">
        <v>0</v>
      </c>
      <c r="L14" s="24">
        <f t="shared" si="0"/>
        <v>80</v>
      </c>
      <c r="M14" s="13"/>
      <c r="N14" s="13"/>
      <c r="O14" s="13" t="s">
        <v>26</v>
      </c>
      <c r="P14" s="13"/>
      <c r="Q14" s="13" t="str">
        <f>_xlfn.DISPIMG("ID_9119FDCB044B40C794A5AE94117B89CD",1)</f>
        <v>=DISPIMG("ID_9119FDCB044B40C794A5AE94117B89CD",1)</v>
      </c>
    </row>
    <row r="15" s="3" customFormat="1" ht="60" customHeight="1" spans="1:17">
      <c r="A15" s="28" t="s">
        <v>49</v>
      </c>
      <c r="B15" s="13" t="s">
        <v>50</v>
      </c>
      <c r="C15" s="13"/>
      <c r="D15" s="13" t="s">
        <v>25</v>
      </c>
      <c r="E15" s="13"/>
      <c r="F15" s="13">
        <v>1</v>
      </c>
      <c r="G15" s="13">
        <v>0</v>
      </c>
      <c r="H15" s="13"/>
      <c r="I15" s="13"/>
      <c r="J15" s="13">
        <v>1</v>
      </c>
      <c r="K15" s="24">
        <v>0</v>
      </c>
      <c r="L15" s="24">
        <f t="shared" si="0"/>
        <v>1</v>
      </c>
      <c r="M15" s="13"/>
      <c r="N15" s="13"/>
      <c r="O15" s="13" t="s">
        <v>51</v>
      </c>
      <c r="P15" s="13"/>
      <c r="Q15" s="13"/>
    </row>
    <row r="16" s="5" customFormat="1" ht="39.95" customHeight="1" spans="1:17">
      <c r="A16" s="15" t="s">
        <v>52</v>
      </c>
      <c r="B16" s="15"/>
      <c r="C16" s="15"/>
      <c r="D16" s="15"/>
      <c r="E16" s="15"/>
      <c r="F16" s="16" t="s">
        <v>53</v>
      </c>
      <c r="G16" s="16" t="s">
        <v>53</v>
      </c>
      <c r="H16" s="16" t="s">
        <v>53</v>
      </c>
      <c r="I16" s="16" t="s">
        <v>53</v>
      </c>
      <c r="J16" s="16"/>
      <c r="K16" s="16"/>
      <c r="L16" s="25"/>
      <c r="M16" s="16"/>
      <c r="N16" s="24"/>
      <c r="O16" s="24"/>
      <c r="P16" s="24"/>
      <c r="Q16" s="15"/>
    </row>
    <row r="17" s="5" customFormat="1" ht="52" customHeight="1" spans="1:17">
      <c r="A17" s="15" t="s">
        <v>54</v>
      </c>
      <c r="B17" s="15" t="s">
        <v>55</v>
      </c>
      <c r="C17" s="17"/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24"/>
      <c r="O17" s="24"/>
      <c r="P17" s="24"/>
      <c r="Q17" s="15"/>
    </row>
    <row r="18" s="5" customFormat="1" ht="51" customHeight="1" spans="1:17">
      <c r="A18" s="15"/>
      <c r="B18" s="15" t="s">
        <v>56</v>
      </c>
      <c r="C18" s="17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24"/>
      <c r="O18" s="24"/>
      <c r="P18" s="24"/>
      <c r="Q18" s="15"/>
    </row>
    <row r="19" s="5" customFormat="1" ht="63" customHeight="1" spans="1:17">
      <c r="A19" s="15"/>
      <c r="B19" s="15" t="s">
        <v>57</v>
      </c>
      <c r="C19" s="17"/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24"/>
      <c r="O19" s="24"/>
      <c r="P19" s="24"/>
      <c r="Q19" s="15"/>
    </row>
    <row r="20" s="5" customFormat="1" ht="76" customHeight="1" spans="1:17">
      <c r="A20" s="15" t="s">
        <v>58</v>
      </c>
      <c r="B20" s="15"/>
      <c r="C20" s="17"/>
      <c r="D20" s="15" t="s">
        <v>59</v>
      </c>
      <c r="E20" s="15"/>
      <c r="F20" s="15"/>
      <c r="G20" s="15"/>
      <c r="H20" s="15"/>
      <c r="I20" s="15" t="s">
        <v>60</v>
      </c>
      <c r="J20" s="15"/>
      <c r="K20" s="15"/>
      <c r="L20" s="15"/>
      <c r="M20" s="15" t="s">
        <v>61</v>
      </c>
      <c r="N20" s="15"/>
      <c r="O20" s="15" t="s">
        <v>62</v>
      </c>
      <c r="P20" s="15"/>
      <c r="Q20" s="15"/>
    </row>
    <row r="21" s="5" customFormat="1" ht="36.6" spans="3:3">
      <c r="C21" s="18"/>
    </row>
    <row r="22" s="6" customFormat="1" ht="35.4" spans="1:16">
      <c r="A22" s="6" t="s">
        <v>63</v>
      </c>
      <c r="B22" s="6" t="s">
        <v>64</v>
      </c>
      <c r="C22" s="19"/>
      <c r="N22" s="26"/>
      <c r="O22" s="26"/>
      <c r="P22" s="26"/>
    </row>
    <row r="23" s="6" customFormat="1" ht="35.4" spans="3:16">
      <c r="C23" s="19"/>
      <c r="N23" s="26"/>
      <c r="O23" s="26"/>
      <c r="P23" s="26"/>
    </row>
    <row r="24" spans="14:16">
      <c r="N24" s="27"/>
      <c r="O24" s="27"/>
      <c r="P24" s="27"/>
    </row>
    <row r="47" spans="2:2">
      <c r="B47" s="7" t="s">
        <v>65</v>
      </c>
    </row>
  </sheetData>
  <mergeCells count="20">
    <mergeCell ref="A1:Q1"/>
    <mergeCell ref="B2:C2"/>
    <mergeCell ref="M2:N2"/>
    <mergeCell ref="J3:L3"/>
    <mergeCell ref="R3:T3"/>
    <mergeCell ref="A16:D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 李</dc:creator>
  <cp:lastModifiedBy>WPS_1567753756</cp:lastModifiedBy>
  <dcterms:created xsi:type="dcterms:W3CDTF">2024-08-03T00:02:00Z</dcterms:created>
  <dcterms:modified xsi:type="dcterms:W3CDTF">2025-11-11T00:52:31Z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FE97DB18D17A4AE99F771D1626DAE06A</vt:lpwstr>
  </property>
  <property fmtid="{D5CDD505-2E9C-101B-9397-08002B2CF9AE}" pid="3" name="KSOProductBuildVer">
    <vt:lpwstr>2052-11.8.2.12316</vt:lpwstr>
  </property>
</Properties>
</file>